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4" i="1"/>
  <c r="H57" i="1"/>
  <c r="H22" i="1"/>
  <c r="H23" i="1"/>
  <c r="H36" i="1"/>
  <c r="H28" i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<sst xmlns="http://schemas.openxmlformats.org/spreadsheetml/2006/main" count="63" uniqueCount="39">
  <si>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</si>
  <si>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</si>
  <si>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</si>
  <si>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</si>
  <si>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</si>
  <si>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</si>
  <si>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</si>
  <si>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</si>
  <si>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</si>
  <si>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</si>
  <si>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</si>
  <si>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</si>
  <si>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</si>
  <si>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</si>
  <si>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</si>
  <si>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</si>
  <si>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</si>
  <si>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</si>
  <si>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</si>
  <si>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</si>
  <si>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</si>
  <si>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</si>
  <si>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</si>
  <si>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</si>
  <si>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</si>
  <si>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</si>
  <si>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</si>
  <si>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</si>
  <si>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</si>
  <si>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Primljena i neutrošena participacija od 28.04.2022. </t>
  </si>
  <si>
    <t>Primljena i neutrošena participacija od 28.04.2022.</t>
  </si>
  <si>
    <t xml:space="preserve">Dana 29.04.2022.godine Dom zdravlja Požarevac je izvršio plaćanje prema dobavljačima: </t>
  </si>
  <si>
    <t>Dana: 29.04.2022.</t>
  </si>
  <si>
    <t>Elektroprivreda Srbije</t>
  </si>
  <si>
    <t>39-4012761053-2201</t>
  </si>
  <si>
    <t>Labteh</t>
  </si>
  <si>
    <t>22KFAK00289</t>
  </si>
  <si>
    <t>UKUPNO ENERGENTI-DIREKTNA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</si>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</sst>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3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32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44680</v>
      </c>
      <c r="H12" s="14">
        <v>3836947.48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44680</v>
      </c>
      <c r="H13" s="2">
        <f>H14+H29-H37-H50</f>
        <v>3513773.5799999991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44680</v>
      </c>
      <c r="H14" s="3">
        <f>SUM(H15:H28)</f>
        <v>5583143.1199999992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156953</v>
      </c>
      <c r="I16" s="10"/>
      <c r="J16" s="10"/>
      <c r="K16" s="7"/>
    </row>
    <row r="17" spans="2:13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3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3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3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3" x14ac:dyDescent="0.25">
      <c r="B22" s="31" t="s">
        <v>17</v>
      </c>
      <c r="C22" s="32"/>
      <c r="D22" s="32"/>
      <c r="E22" s="32"/>
      <c r="F22" s="33"/>
      <c r="G22" s="21"/>
      <c r="H22" s="25">
        <f>497606.4+140080.32</f>
        <v>637686.72</v>
      </c>
      <c r="I22" s="10"/>
      <c r="J22" s="10"/>
    </row>
    <row r="23" spans="2:13" x14ac:dyDescent="0.25">
      <c r="B23" s="31" t="s">
        <v>18</v>
      </c>
      <c r="C23" s="32"/>
      <c r="D23" s="32"/>
      <c r="E23" s="32"/>
      <c r="F23" s="33"/>
      <c r="G23" s="21"/>
      <c r="H23" s="9">
        <f>1104160.87+1026665.9</f>
        <v>2130826.77</v>
      </c>
      <c r="I23" s="10"/>
      <c r="J23" s="10"/>
    </row>
    <row r="24" spans="2:13" x14ac:dyDescent="0.25">
      <c r="B24" s="31" t="s">
        <v>19</v>
      </c>
      <c r="C24" s="32"/>
      <c r="D24" s="32"/>
      <c r="E24" s="32"/>
      <c r="F24" s="33"/>
      <c r="G24" s="21"/>
      <c r="H24" s="9">
        <v>0</v>
      </c>
      <c r="I24" s="10"/>
      <c r="J24" s="10"/>
      <c r="K24" s="10"/>
      <c r="L24" s="7"/>
    </row>
    <row r="25" spans="2:13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3" x14ac:dyDescent="0.25">
      <c r="B26" s="31" t="s">
        <v>21</v>
      </c>
      <c r="C26" s="32"/>
      <c r="D26" s="32"/>
      <c r="E26" s="32"/>
      <c r="F26" s="33"/>
      <c r="G26" s="21"/>
      <c r="H26" s="9">
        <v>293631</v>
      </c>
      <c r="I26" s="10"/>
      <c r="J26" s="10"/>
      <c r="K26" s="7"/>
    </row>
    <row r="27" spans="2:13" x14ac:dyDescent="0.25">
      <c r="B27" s="31" t="s">
        <v>22</v>
      </c>
      <c r="C27" s="32"/>
      <c r="D27" s="32"/>
      <c r="E27" s="32"/>
      <c r="F27" s="33"/>
      <c r="G27" s="21"/>
      <c r="H27" s="9">
        <v>601334.91</v>
      </c>
      <c r="I27" s="10"/>
      <c r="J27" s="10"/>
      <c r="K27" s="7"/>
      <c r="L27" s="7"/>
    </row>
    <row r="28" spans="2:13" x14ac:dyDescent="0.25">
      <c r="B28" s="31" t="s">
        <v>29</v>
      </c>
      <c r="C28" s="32"/>
      <c r="D28" s="32"/>
      <c r="E28" s="32"/>
      <c r="F28" s="33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</f>
        <v>29840.169999999991</v>
      </c>
      <c r="I28" s="10"/>
      <c r="J28" s="10"/>
      <c r="K28" s="7"/>
      <c r="L28" s="7"/>
    </row>
    <row r="29" spans="2:13" x14ac:dyDescent="0.25">
      <c r="B29" s="53" t="s">
        <v>23</v>
      </c>
      <c r="C29" s="54"/>
      <c r="D29" s="54"/>
      <c r="E29" s="54"/>
      <c r="F29" s="55"/>
      <c r="G29" s="20">
        <v>44680</v>
      </c>
      <c r="H29" s="3">
        <f>H30+H31+H32+H33+H35+H36+H34</f>
        <v>205102.58999999997</v>
      </c>
      <c r="I29" s="10"/>
      <c r="J29" s="10"/>
      <c r="K29" s="7"/>
    </row>
    <row r="30" spans="2:13" x14ac:dyDescent="0.25">
      <c r="B30" s="31" t="s">
        <v>10</v>
      </c>
      <c r="C30" s="32"/>
      <c r="D30" s="32"/>
      <c r="E30" s="32"/>
      <c r="F30" s="33"/>
      <c r="G30" s="22"/>
      <c r="H30" s="11">
        <v>0</v>
      </c>
      <c r="I30" s="10"/>
      <c r="J30" s="10"/>
      <c r="K30" s="7"/>
    </row>
    <row r="31" spans="2:13" x14ac:dyDescent="0.25">
      <c r="B31" s="31" t="s">
        <v>13</v>
      </c>
      <c r="C31" s="32"/>
      <c r="D31" s="32"/>
      <c r="E31" s="32"/>
      <c r="F31" s="33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31" t="s">
        <v>19</v>
      </c>
      <c r="C32" s="32"/>
      <c r="D32" s="32"/>
      <c r="E32" s="32"/>
      <c r="F32" s="33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31" t="s">
        <v>21</v>
      </c>
      <c r="C33" s="32"/>
      <c r="D33" s="32"/>
      <c r="E33" s="32"/>
      <c r="F33" s="33"/>
      <c r="G33" s="22"/>
      <c r="H33" s="9">
        <v>0</v>
      </c>
      <c r="I33" s="10"/>
      <c r="J33" s="10"/>
    </row>
    <row r="34" spans="2:12" x14ac:dyDescent="0.25">
      <c r="B34" s="31" t="s">
        <v>11</v>
      </c>
      <c r="C34" s="32"/>
      <c r="D34" s="32"/>
      <c r="E34" s="32"/>
      <c r="F34" s="33"/>
      <c r="G34" s="22"/>
      <c r="H34" s="9">
        <v>70920</v>
      </c>
      <c r="I34" s="10"/>
      <c r="J34" s="10"/>
    </row>
    <row r="35" spans="2:12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2" x14ac:dyDescent="0.25">
      <c r="B36" s="31" t="s">
        <v>30</v>
      </c>
      <c r="C36" s="32"/>
      <c r="D36" s="32"/>
      <c r="E36" s="32"/>
      <c r="F36" s="33"/>
      <c r="G36" s="22"/>
      <c r="H36" s="9">
        <f>10141+5277</f>
        <v>15418</v>
      </c>
      <c r="I36" s="10"/>
      <c r="J36" s="10"/>
    </row>
    <row r="37" spans="2:12" x14ac:dyDescent="0.25">
      <c r="B37" s="34" t="s">
        <v>24</v>
      </c>
      <c r="C37" s="35"/>
      <c r="D37" s="35"/>
      <c r="E37" s="35"/>
      <c r="F37" s="36"/>
      <c r="G37" s="23">
        <v>44680</v>
      </c>
      <c r="H37" s="4">
        <f>SUM(H38:H49)</f>
        <v>2203552.13</v>
      </c>
      <c r="I37" s="10"/>
      <c r="J37" s="10"/>
    </row>
    <row r="38" spans="2:12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2" x14ac:dyDescent="0.25">
      <c r="B39" s="31" t="s">
        <v>11</v>
      </c>
      <c r="C39" s="32"/>
      <c r="D39" s="32"/>
      <c r="E39" s="32"/>
      <c r="F39" s="33"/>
      <c r="G39" s="21"/>
      <c r="H39" s="11">
        <v>141840</v>
      </c>
      <c r="I39" s="10"/>
      <c r="J39" s="10"/>
    </row>
    <row r="40" spans="2:12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2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2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2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2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2" x14ac:dyDescent="0.25">
      <c r="B45" s="31" t="s">
        <v>17</v>
      </c>
      <c r="C45" s="32"/>
      <c r="D45" s="32"/>
      <c r="E45" s="32"/>
      <c r="F45" s="33"/>
      <c r="G45" s="21"/>
      <c r="H45" s="9">
        <v>140080.32000000001</v>
      </c>
      <c r="I45" s="10"/>
      <c r="J45" s="10"/>
    </row>
    <row r="46" spans="2:12" x14ac:dyDescent="0.25">
      <c r="B46" s="31" t="s">
        <v>18</v>
      </c>
      <c r="C46" s="32"/>
      <c r="D46" s="32"/>
      <c r="E46" s="32"/>
      <c r="F46" s="33"/>
      <c r="G46" s="21"/>
      <c r="H46" s="9">
        <v>1026665.9</v>
      </c>
      <c r="I46" s="10"/>
      <c r="J46" s="10"/>
    </row>
    <row r="47" spans="2:12" x14ac:dyDescent="0.25">
      <c r="B47" s="31" t="s">
        <v>19</v>
      </c>
      <c r="C47" s="32"/>
      <c r="D47" s="32"/>
      <c r="E47" s="32"/>
      <c r="F47" s="33"/>
      <c r="G47" s="21"/>
      <c r="H47" s="9">
        <v>0</v>
      </c>
      <c r="I47" s="10"/>
      <c r="J47" s="10"/>
    </row>
    <row r="48" spans="2:12" x14ac:dyDescent="0.25">
      <c r="B48" s="31" t="s">
        <v>21</v>
      </c>
      <c r="C48" s="32"/>
      <c r="D48" s="32"/>
      <c r="E48" s="32"/>
      <c r="F48" s="33"/>
      <c r="G48" s="21"/>
      <c r="H48" s="9">
        <v>293631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601334.91</v>
      </c>
      <c r="I49" s="10"/>
      <c r="J49" s="10"/>
      <c r="K49" s="7"/>
    </row>
    <row r="50" spans="2:12" x14ac:dyDescent="0.25">
      <c r="B50" s="34" t="s">
        <v>25</v>
      </c>
      <c r="C50" s="35"/>
      <c r="D50" s="35"/>
      <c r="E50" s="35"/>
      <c r="F50" s="36"/>
      <c r="G50" s="23">
        <v>44680</v>
      </c>
      <c r="H50" s="4">
        <f>SUM(H51:H56)</f>
        <v>70920</v>
      </c>
      <c r="I50" s="10"/>
      <c r="J50" s="10"/>
    </row>
    <row r="51" spans="2:12" x14ac:dyDescent="0.25">
      <c r="B51" s="31" t="s">
        <v>10</v>
      </c>
      <c r="C51" s="32"/>
      <c r="D51" s="32"/>
      <c r="E51" s="32"/>
      <c r="F51" s="33"/>
      <c r="G51" s="22"/>
      <c r="H51" s="11">
        <v>0</v>
      </c>
      <c r="I51" s="10"/>
      <c r="J51" s="10"/>
    </row>
    <row r="52" spans="2:12" x14ac:dyDescent="0.25">
      <c r="B52" s="31" t="s">
        <v>13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19</v>
      </c>
      <c r="C53" s="32"/>
      <c r="D53" s="32"/>
      <c r="E53" s="32"/>
      <c r="F53" s="33"/>
      <c r="G53" s="22"/>
      <c r="H53" s="9">
        <v>0</v>
      </c>
      <c r="I53" s="10"/>
      <c r="J53" s="10"/>
    </row>
    <row r="54" spans="2:12" x14ac:dyDescent="0.25">
      <c r="B54" s="31" t="s">
        <v>21</v>
      </c>
      <c r="C54" s="32"/>
      <c r="D54" s="32"/>
      <c r="E54" s="32"/>
      <c r="F54" s="33"/>
      <c r="G54" s="22"/>
      <c r="H54" s="2">
        <v>0</v>
      </c>
      <c r="I54" s="10"/>
      <c r="J54" s="10"/>
      <c r="K54" s="7"/>
    </row>
    <row r="55" spans="2:12" x14ac:dyDescent="0.25">
      <c r="B55" s="31" t="s">
        <v>11</v>
      </c>
      <c r="C55" s="32"/>
      <c r="D55" s="32"/>
      <c r="E55" s="32"/>
      <c r="F55" s="33"/>
      <c r="G55" s="22"/>
      <c r="H55" s="2">
        <v>70920</v>
      </c>
      <c r="I55" s="10"/>
      <c r="J55" s="10"/>
    </row>
    <row r="56" spans="2:12" x14ac:dyDescent="0.25">
      <c r="B56" s="31" t="s">
        <v>22</v>
      </c>
      <c r="C56" s="32"/>
      <c r="D56" s="32"/>
      <c r="E56" s="32"/>
      <c r="F56" s="33"/>
      <c r="G56" s="22"/>
      <c r="H56" s="2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44680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</f>
        <v>323173.89999999921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H14+H29-H37-H50+H57-H58</f>
        <v>3836947.4799999986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33</v>
      </c>
      <c r="C63" s="27">
        <v>1026665.9</v>
      </c>
      <c r="D63" s="28" t="s">
        <v>34</v>
      </c>
    </row>
    <row r="64" spans="2:12" x14ac:dyDescent="0.25">
      <c r="B64" s="30" t="s">
        <v>37</v>
      </c>
      <c r="C64" s="29">
        <f>SUM(C63)</f>
        <v>1026665.9</v>
      </c>
      <c r="D64" s="27"/>
    </row>
    <row r="65" spans="2:4" x14ac:dyDescent="0.25">
      <c r="B65" s="26" t="s">
        <v>35</v>
      </c>
      <c r="C65" s="27">
        <v>140080.32000000001</v>
      </c>
      <c r="D65" s="28" t="s">
        <v>36</v>
      </c>
    </row>
    <row r="66" spans="2:4" x14ac:dyDescent="0.25">
      <c r="B66" s="30" t="s">
        <v>38</v>
      </c>
      <c r="C66" s="29">
        <f>SUM(C65:C65)</f>
        <v>140080.32000000001</v>
      </c>
      <c r="D66" s="2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2022-05-04T07:30:27Z</dcterms:modified>
  <cp:category/>
  <cp:contentStatus/>
</cp:coreProperties>
</file>